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"/>
    </mc:Choice>
  </mc:AlternateContent>
  <bookViews>
    <workbookView xWindow="0" yWindow="0" windowWidth="19200" windowHeight="12780"/>
  </bookViews>
  <sheets>
    <sheet name="Formato 2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7">'[3]Formato 3'!$H$8</definedName>
    <definedName name="APP_T8">'[3]Formato 3'!$I$8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'[1]Info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'[1]Info General'!$C$7</definedName>
    <definedName name="fdsfdsfdsfdsfdsfdsfdsfdsfdsfdsfdsfds">'[3]Formato 3'!$J$8</definedName>
    <definedName name="fgsgfdfdfzxvzcvczv">'Formato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'Formato 2'!$E$52</definedName>
    <definedName name="MONTO1">'[1]Info General'!$D$18</definedName>
    <definedName name="MONTO2">'[1]Info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6">'[3]Formato 3'!$G$14</definedName>
    <definedName name="OTROS_T9">'[3]Formato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'[3]Formato 3'!$E$14</definedName>
    <definedName name="sdfsfsdf">'[3]Formato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'[3]Formato 6 b)'!$D$9</definedName>
    <definedName name="vcvcbvcbcvb">'[3]Formato 6 b)'!$B$40</definedName>
    <definedName name="zfds">'Formato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  <c r="B48" i="1"/>
  <c r="H32" i="1"/>
  <c r="G32" i="1"/>
  <c r="F32" i="1"/>
  <c r="E32" i="1"/>
  <c r="D32" i="1"/>
  <c r="C32" i="1"/>
  <c r="B32" i="1"/>
  <c r="H27" i="1"/>
  <c r="G27" i="1"/>
  <c r="F27" i="1"/>
  <c r="E27" i="1"/>
  <c r="D27" i="1"/>
  <c r="C27" i="1"/>
  <c r="B27" i="1"/>
  <c r="H19" i="1"/>
  <c r="H18" i="1"/>
  <c r="H17" i="1" s="1"/>
  <c r="H16" i="1" s="1"/>
  <c r="H15" i="1" s="1"/>
  <c r="H14" i="1" s="1"/>
  <c r="H13" i="1" s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E14" i="1"/>
  <c r="C14" i="1"/>
  <c r="B14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E13" i="1"/>
  <c r="C13" i="1"/>
  <c r="B13" i="1"/>
  <c r="H9" i="1"/>
  <c r="H8" i="1" s="1"/>
  <c r="H25" i="1" s="1"/>
  <c r="G9" i="1"/>
  <c r="F9" i="1"/>
  <c r="F8" i="1" s="1"/>
  <c r="F25" i="1" s="1"/>
  <c r="E9" i="1"/>
  <c r="D9" i="1"/>
  <c r="D8" i="1" s="1"/>
  <c r="D25" i="1" s="1"/>
  <c r="C9" i="1"/>
  <c r="B9" i="1"/>
  <c r="B8" i="1" s="1"/>
  <c r="B25" i="1" s="1"/>
  <c r="G8" i="1"/>
  <c r="G25" i="1" s="1"/>
  <c r="E8" i="1"/>
  <c r="E25" i="1" s="1"/>
  <c r="C8" i="1"/>
  <c r="C25" i="1" s="1"/>
  <c r="B6" i="1"/>
</calcChain>
</file>

<file path=xl/sharedStrings.xml><?xml version="1.0" encoding="utf-8"?>
<sst xmlns="http://schemas.openxmlformats.org/spreadsheetml/2006/main" count="52" uniqueCount="48">
  <si>
    <t>Formato 2 Informe Analítico de la Deuda Pública y Otros Pasivos - LDF</t>
  </si>
  <si>
    <t>Poder Ejecutivo del Estado de Campeche (a)</t>
  </si>
  <si>
    <t>Informe Analítico de la Deuda Pública y Otros Pasivos - LDF</t>
  </si>
  <si>
    <t>Al 31 de diciembre de 2018 y al 30 de septiembre de 2019 (b)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</si>
  <si>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</si>
  <si>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</si>
  <si>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</si>
  <si>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</si>
  <si>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</si>
  <si>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</si>
  <si>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</si>
  <si>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</si>
  <si>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</si>
  <si>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</si>
  <si>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</si>
  <si>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</si>
  <si>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</si>
  <si>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</si>
  <si>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</si>
  <si>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BANAMEX, S.A.</t>
  </si>
  <si>
    <t>SANTANDER, S.A.</t>
  </si>
  <si>
    <t>BBVA BANCOMER, S.A.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</si>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</sst>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4" fontId="0" fillId="2" borderId="11" xfId="0" applyNumberFormat="1" applyFill="1" applyBorder="1"/>
    <xf numFmtId="0" fontId="2" fillId="2" borderId="5" xfId="0" applyFont="1" applyFill="1" applyBorder="1" applyAlignment="1">
      <alignment horizontal="left" vertical="center" indent="3"/>
    </xf>
    <xf numFmtId="4" fontId="2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5"/>
    </xf>
    <xf numFmtId="4" fontId="1" fillId="2" borderId="11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indent="7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4" fontId="1" fillId="2" borderId="11" xfId="1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/>
    <xf numFmtId="4" fontId="1" fillId="2" borderId="11" xfId="1" applyNumberFormat="1" applyFont="1" applyFill="1" applyBorder="1" applyAlignment="1">
      <alignment vertical="center"/>
    </xf>
    <xf numFmtId="0" fontId="0" fillId="2" borderId="5" xfId="0" applyFill="1" applyBorder="1" applyAlignment="1" applyProtection="1">
      <alignment horizontal="left" vertical="center" indent="5"/>
      <protection locked="0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0" fillId="2" borderId="13" xfId="0" applyNumberFormat="1" applyFill="1" applyBorder="1"/>
    <xf numFmtId="0" fontId="0" fillId="2" borderId="13" xfId="0" applyFill="1" applyBorder="1"/>
    <xf numFmtId="0" fontId="0" fillId="2" borderId="0" xfId="0" applyFill="1" applyAlignment="1">
      <alignment vertical="center"/>
    </xf>
    <xf numFmtId="4" fontId="0" fillId="2" borderId="0" xfId="0" applyNumberFormat="1" applyFill="1"/>
    <xf numFmtId="0" fontId="0" fillId="2" borderId="0" xfId="0" applyFill="1"/>
    <xf numFmtId="0" fontId="8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3" fillId="2" borderId="13" xfId="0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3er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V53"/>
  <sheetViews>
    <sheetView tabSelected="1" workbookViewId="0">
      <selection activeCell="F33" sqref="F33:G37"/>
    </sheetView>
  </sheetViews>
  <sheetFormatPr baseColWidth="10" defaultColWidth="0" defaultRowHeight="15" zeroHeight="1" x14ac:dyDescent="0.25"/>
  <cols>
    <col min="1" max="1" width="59.140625" customWidth="1"/>
    <col min="2" max="2" width="18.85546875" style="44" customWidth="1"/>
    <col min="3" max="4" width="19.42578125" customWidth="1"/>
    <col min="5" max="5" width="21.140625" customWidth="1"/>
    <col min="6" max="6" width="20.7109375" customWidth="1"/>
    <col min="7" max="7" width="18" customWidth="1"/>
    <col min="8" max="8" width="21.28515625" customWidth="1"/>
    <col min="9" max="16384" width="11.42578125" hidden="1"/>
  </cols>
  <sheetData>
    <row r="1" spans="1:256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56" x14ac:dyDescent="0.25">
      <c r="A2" s="2" t="s">
        <v>1</v>
      </c>
      <c r="B2" s="3"/>
      <c r="C2" s="3"/>
      <c r="D2" s="3"/>
      <c r="E2" s="3"/>
      <c r="F2" s="3"/>
      <c r="G2" s="3"/>
      <c r="H2" s="4"/>
    </row>
    <row r="3" spans="1:256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256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256" x14ac:dyDescent="0.25">
      <c r="A5" s="11" t="s">
        <v>4</v>
      </c>
      <c r="B5" s="12"/>
      <c r="C5" s="12"/>
      <c r="D5" s="12"/>
      <c r="E5" s="12"/>
      <c r="F5" s="12"/>
      <c r="G5" s="12"/>
      <c r="H5" s="13"/>
    </row>
    <row r="6" spans="1:256" ht="62.25" customHeight="1" x14ac:dyDescent="0.25">
      <c r="A6" s="14" t="s">
        <v>5</v>
      </c>
      <c r="B6" s="15" t="str">
        <f>ULTIMO_SALDO</f>
        <v>Saldo al 31 de diciembre de 2018 (d)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6" t="s">
        <v>11</v>
      </c>
    </row>
    <row r="7" spans="1:256" x14ac:dyDescent="0.25">
      <c r="A7" s="17"/>
      <c r="B7" s="18"/>
      <c r="C7" s="17"/>
      <c r="D7" s="17"/>
      <c r="E7" s="17"/>
      <c r="F7" s="17"/>
      <c r="G7" s="17"/>
      <c r="H7" s="17"/>
    </row>
    <row r="8" spans="1:256" x14ac:dyDescent="0.25">
      <c r="A8" s="19" t="s">
        <v>12</v>
      </c>
      <c r="B8" s="20">
        <f>B9+B13</f>
        <v>2369183993.1900001</v>
      </c>
      <c r="C8" s="20">
        <f t="shared" ref="C8:H8" si="0">C9+C13</f>
        <v>0</v>
      </c>
      <c r="D8" s="20">
        <f t="shared" si="0"/>
        <v>23763672.649999999</v>
      </c>
      <c r="E8" s="20">
        <f t="shared" si="0"/>
        <v>0</v>
      </c>
      <c r="F8" s="20">
        <f t="shared" si="0"/>
        <v>2345420320.54</v>
      </c>
      <c r="G8" s="20">
        <f t="shared" si="0"/>
        <v>162806501.13999999</v>
      </c>
      <c r="H8" s="20">
        <f t="shared" si="0"/>
        <v>0</v>
      </c>
    </row>
    <row r="9" spans="1:256" x14ac:dyDescent="0.25">
      <c r="A9" s="21" t="s">
        <v>13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256" x14ac:dyDescent="0.25">
      <c r="A10" s="23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256" x14ac:dyDescent="0.25">
      <c r="A11" s="23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256" x14ac:dyDescent="0.25">
      <c r="A12" s="23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256" x14ac:dyDescent="0.25">
      <c r="A13" s="21" t="s">
        <v>17</v>
      </c>
      <c r="B13" s="22">
        <f>SUM(B14+B20+B21)</f>
        <v>2369183993.1900001</v>
      </c>
      <c r="C13" s="22">
        <f t="shared" ref="C13:BN13" si="2">SUM(C14+C20+C21)</f>
        <v>0</v>
      </c>
      <c r="D13" s="22">
        <v>23763672.649999999</v>
      </c>
      <c r="E13" s="22">
        <f t="shared" si="2"/>
        <v>0</v>
      </c>
      <c r="F13" s="22">
        <v>2345420320.54</v>
      </c>
      <c r="G13" s="22">
        <v>162806501.13999999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0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22">
        <f t="shared" si="2"/>
        <v>0</v>
      </c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  <c r="AW13" s="22">
        <f t="shared" si="2"/>
        <v>0</v>
      </c>
      <c r="AX13" s="22">
        <f t="shared" si="2"/>
        <v>0</v>
      </c>
      <c r="AY13" s="22">
        <f t="shared" si="2"/>
        <v>0</v>
      </c>
      <c r="AZ13" s="22">
        <f t="shared" si="2"/>
        <v>0</v>
      </c>
      <c r="BA13" s="22">
        <f t="shared" si="2"/>
        <v>0</v>
      </c>
      <c r="BB13" s="22">
        <f t="shared" si="2"/>
        <v>0</v>
      </c>
      <c r="BC13" s="22">
        <f t="shared" si="2"/>
        <v>0</v>
      </c>
      <c r="BD13" s="22">
        <f t="shared" si="2"/>
        <v>0</v>
      </c>
      <c r="BE13" s="22">
        <f t="shared" si="2"/>
        <v>0</v>
      </c>
      <c r="BF13" s="22">
        <f t="shared" si="2"/>
        <v>0</v>
      </c>
      <c r="BG13" s="22">
        <f t="shared" si="2"/>
        <v>0</v>
      </c>
      <c r="BH13" s="22">
        <f t="shared" si="2"/>
        <v>0</v>
      </c>
      <c r="BI13" s="22">
        <f t="shared" si="2"/>
        <v>0</v>
      </c>
      <c r="BJ13" s="22">
        <f t="shared" si="2"/>
        <v>0</v>
      </c>
      <c r="BK13" s="22">
        <f t="shared" si="2"/>
        <v>0</v>
      </c>
      <c r="BL13" s="22">
        <f t="shared" si="2"/>
        <v>0</v>
      </c>
      <c r="BM13" s="22">
        <f t="shared" si="2"/>
        <v>0</v>
      </c>
      <c r="BN13" s="22">
        <f t="shared" si="2"/>
        <v>0</v>
      </c>
      <c r="BO13" s="22">
        <f t="shared" ref="BO13:DZ13" si="3">SUM(BO14+BO20+BO21)</f>
        <v>0</v>
      </c>
      <c r="BP13" s="22">
        <f t="shared" si="3"/>
        <v>0</v>
      </c>
      <c r="BQ13" s="22">
        <f t="shared" si="3"/>
        <v>0</v>
      </c>
      <c r="BR13" s="22">
        <f t="shared" si="3"/>
        <v>0</v>
      </c>
      <c r="BS13" s="22">
        <f t="shared" si="3"/>
        <v>0</v>
      </c>
      <c r="BT13" s="22">
        <f t="shared" si="3"/>
        <v>0</v>
      </c>
      <c r="BU13" s="22">
        <f t="shared" si="3"/>
        <v>0</v>
      </c>
      <c r="BV13" s="22">
        <f t="shared" si="3"/>
        <v>0</v>
      </c>
      <c r="BW13" s="22">
        <f t="shared" si="3"/>
        <v>0</v>
      </c>
      <c r="BX13" s="22">
        <f t="shared" si="3"/>
        <v>0</v>
      </c>
      <c r="BY13" s="22">
        <f t="shared" si="3"/>
        <v>0</v>
      </c>
      <c r="BZ13" s="22">
        <f t="shared" si="3"/>
        <v>0</v>
      </c>
      <c r="CA13" s="22">
        <f t="shared" si="3"/>
        <v>0</v>
      </c>
      <c r="CB13" s="22">
        <f t="shared" si="3"/>
        <v>0</v>
      </c>
      <c r="CC13" s="22">
        <f t="shared" si="3"/>
        <v>0</v>
      </c>
      <c r="CD13" s="22">
        <f t="shared" si="3"/>
        <v>0</v>
      </c>
      <c r="CE13" s="22">
        <f t="shared" si="3"/>
        <v>0</v>
      </c>
      <c r="CF13" s="22">
        <f t="shared" si="3"/>
        <v>0</v>
      </c>
      <c r="CG13" s="22">
        <f t="shared" si="3"/>
        <v>0</v>
      </c>
      <c r="CH13" s="22">
        <f t="shared" si="3"/>
        <v>0</v>
      </c>
      <c r="CI13" s="22">
        <f t="shared" si="3"/>
        <v>0</v>
      </c>
      <c r="CJ13" s="22">
        <f t="shared" si="3"/>
        <v>0</v>
      </c>
      <c r="CK13" s="22">
        <f t="shared" si="3"/>
        <v>0</v>
      </c>
      <c r="CL13" s="22">
        <f t="shared" si="3"/>
        <v>0</v>
      </c>
      <c r="CM13" s="22">
        <f t="shared" si="3"/>
        <v>0</v>
      </c>
      <c r="CN13" s="22">
        <f t="shared" si="3"/>
        <v>0</v>
      </c>
      <c r="CO13" s="22">
        <f t="shared" si="3"/>
        <v>0</v>
      </c>
      <c r="CP13" s="22">
        <f t="shared" si="3"/>
        <v>0</v>
      </c>
      <c r="CQ13" s="22">
        <f t="shared" si="3"/>
        <v>0</v>
      </c>
      <c r="CR13" s="22">
        <f t="shared" si="3"/>
        <v>0</v>
      </c>
      <c r="CS13" s="22">
        <f t="shared" si="3"/>
        <v>0</v>
      </c>
      <c r="CT13" s="22">
        <f t="shared" si="3"/>
        <v>0</v>
      </c>
      <c r="CU13" s="22">
        <f t="shared" si="3"/>
        <v>0</v>
      </c>
      <c r="CV13" s="22">
        <f t="shared" si="3"/>
        <v>0</v>
      </c>
      <c r="CW13" s="22">
        <f t="shared" si="3"/>
        <v>0</v>
      </c>
      <c r="CX13" s="22">
        <f t="shared" si="3"/>
        <v>0</v>
      </c>
      <c r="CY13" s="22">
        <f t="shared" si="3"/>
        <v>0</v>
      </c>
      <c r="CZ13" s="22">
        <f t="shared" si="3"/>
        <v>0</v>
      </c>
      <c r="DA13" s="22">
        <f t="shared" si="3"/>
        <v>0</v>
      </c>
      <c r="DB13" s="22">
        <f t="shared" si="3"/>
        <v>0</v>
      </c>
      <c r="DC13" s="22">
        <f t="shared" si="3"/>
        <v>0</v>
      </c>
      <c r="DD13" s="22">
        <f t="shared" si="3"/>
        <v>0</v>
      </c>
      <c r="DE13" s="22">
        <f t="shared" si="3"/>
        <v>0</v>
      </c>
      <c r="DF13" s="22">
        <f t="shared" si="3"/>
        <v>0</v>
      </c>
      <c r="DG13" s="22">
        <f t="shared" si="3"/>
        <v>0</v>
      </c>
      <c r="DH13" s="22">
        <f t="shared" si="3"/>
        <v>0</v>
      </c>
      <c r="DI13" s="22">
        <f t="shared" si="3"/>
        <v>0</v>
      </c>
      <c r="DJ13" s="22">
        <f t="shared" si="3"/>
        <v>0</v>
      </c>
      <c r="DK13" s="22">
        <f t="shared" si="3"/>
        <v>0</v>
      </c>
      <c r="DL13" s="22">
        <f t="shared" si="3"/>
        <v>0</v>
      </c>
      <c r="DM13" s="22">
        <f t="shared" si="3"/>
        <v>0</v>
      </c>
      <c r="DN13" s="22">
        <f t="shared" si="3"/>
        <v>0</v>
      </c>
      <c r="DO13" s="22">
        <f t="shared" si="3"/>
        <v>0</v>
      </c>
      <c r="DP13" s="22">
        <f t="shared" si="3"/>
        <v>0</v>
      </c>
      <c r="DQ13" s="22">
        <f t="shared" si="3"/>
        <v>0</v>
      </c>
      <c r="DR13" s="22">
        <f t="shared" si="3"/>
        <v>0</v>
      </c>
      <c r="DS13" s="22">
        <f t="shared" si="3"/>
        <v>0</v>
      </c>
      <c r="DT13" s="22">
        <f t="shared" si="3"/>
        <v>0</v>
      </c>
      <c r="DU13" s="22">
        <f t="shared" si="3"/>
        <v>0</v>
      </c>
      <c r="DV13" s="22">
        <f t="shared" si="3"/>
        <v>0</v>
      </c>
      <c r="DW13" s="22">
        <f t="shared" si="3"/>
        <v>0</v>
      </c>
      <c r="DX13" s="22">
        <f t="shared" si="3"/>
        <v>0</v>
      </c>
      <c r="DY13" s="22">
        <f t="shared" si="3"/>
        <v>0</v>
      </c>
      <c r="DZ13" s="22">
        <f t="shared" si="3"/>
        <v>0</v>
      </c>
      <c r="EA13" s="22">
        <f t="shared" ref="EA13:GL13" si="4">SUM(EA14+EA20+EA21)</f>
        <v>0</v>
      </c>
      <c r="EB13" s="22">
        <f t="shared" si="4"/>
        <v>0</v>
      </c>
      <c r="EC13" s="22">
        <f t="shared" si="4"/>
        <v>0</v>
      </c>
      <c r="ED13" s="22">
        <f t="shared" si="4"/>
        <v>0</v>
      </c>
      <c r="EE13" s="22">
        <f t="shared" si="4"/>
        <v>0</v>
      </c>
      <c r="EF13" s="22">
        <f t="shared" si="4"/>
        <v>0</v>
      </c>
      <c r="EG13" s="22">
        <f t="shared" si="4"/>
        <v>0</v>
      </c>
      <c r="EH13" s="22">
        <f t="shared" si="4"/>
        <v>0</v>
      </c>
      <c r="EI13" s="22">
        <f t="shared" si="4"/>
        <v>0</v>
      </c>
      <c r="EJ13" s="22">
        <f t="shared" si="4"/>
        <v>0</v>
      </c>
      <c r="EK13" s="22">
        <f t="shared" si="4"/>
        <v>0</v>
      </c>
      <c r="EL13" s="22">
        <f t="shared" si="4"/>
        <v>0</v>
      </c>
      <c r="EM13" s="22">
        <f t="shared" si="4"/>
        <v>0</v>
      </c>
      <c r="EN13" s="22">
        <f t="shared" si="4"/>
        <v>0</v>
      </c>
      <c r="EO13" s="22">
        <f t="shared" si="4"/>
        <v>0</v>
      </c>
      <c r="EP13" s="22">
        <f t="shared" si="4"/>
        <v>0</v>
      </c>
      <c r="EQ13" s="22">
        <f t="shared" si="4"/>
        <v>0</v>
      </c>
      <c r="ER13" s="22">
        <f t="shared" si="4"/>
        <v>0</v>
      </c>
      <c r="ES13" s="22">
        <f t="shared" si="4"/>
        <v>0</v>
      </c>
      <c r="ET13" s="22">
        <f t="shared" si="4"/>
        <v>0</v>
      </c>
      <c r="EU13" s="22">
        <f t="shared" si="4"/>
        <v>0</v>
      </c>
      <c r="EV13" s="22">
        <f t="shared" si="4"/>
        <v>0</v>
      </c>
      <c r="EW13" s="22">
        <f t="shared" si="4"/>
        <v>0</v>
      </c>
      <c r="EX13" s="22">
        <f t="shared" si="4"/>
        <v>0</v>
      </c>
      <c r="EY13" s="22">
        <f t="shared" si="4"/>
        <v>0</v>
      </c>
      <c r="EZ13" s="22">
        <f t="shared" si="4"/>
        <v>0</v>
      </c>
      <c r="FA13" s="22">
        <f t="shared" si="4"/>
        <v>0</v>
      </c>
      <c r="FB13" s="22">
        <f t="shared" si="4"/>
        <v>0</v>
      </c>
      <c r="FC13" s="22">
        <f t="shared" si="4"/>
        <v>0</v>
      </c>
      <c r="FD13" s="22">
        <f t="shared" si="4"/>
        <v>0</v>
      </c>
      <c r="FE13" s="22">
        <f t="shared" si="4"/>
        <v>0</v>
      </c>
      <c r="FF13" s="22">
        <f t="shared" si="4"/>
        <v>0</v>
      </c>
      <c r="FG13" s="22">
        <f t="shared" si="4"/>
        <v>0</v>
      </c>
      <c r="FH13" s="22">
        <f t="shared" si="4"/>
        <v>0</v>
      </c>
      <c r="FI13" s="22">
        <f t="shared" si="4"/>
        <v>0</v>
      </c>
      <c r="FJ13" s="22">
        <f t="shared" si="4"/>
        <v>0</v>
      </c>
      <c r="FK13" s="22">
        <f t="shared" si="4"/>
        <v>0</v>
      </c>
      <c r="FL13" s="22">
        <f t="shared" si="4"/>
        <v>0</v>
      </c>
      <c r="FM13" s="22">
        <f t="shared" si="4"/>
        <v>0</v>
      </c>
      <c r="FN13" s="22">
        <f t="shared" si="4"/>
        <v>0</v>
      </c>
      <c r="FO13" s="22">
        <f t="shared" si="4"/>
        <v>0</v>
      </c>
      <c r="FP13" s="22">
        <f t="shared" si="4"/>
        <v>0</v>
      </c>
      <c r="FQ13" s="22">
        <f t="shared" si="4"/>
        <v>0</v>
      </c>
      <c r="FR13" s="22">
        <f t="shared" si="4"/>
        <v>0</v>
      </c>
      <c r="FS13" s="22">
        <f t="shared" si="4"/>
        <v>0</v>
      </c>
      <c r="FT13" s="22">
        <f t="shared" si="4"/>
        <v>0</v>
      </c>
      <c r="FU13" s="22">
        <f t="shared" si="4"/>
        <v>0</v>
      </c>
      <c r="FV13" s="22">
        <f t="shared" si="4"/>
        <v>0</v>
      </c>
      <c r="FW13" s="22">
        <f t="shared" si="4"/>
        <v>0</v>
      </c>
      <c r="FX13" s="22">
        <f t="shared" si="4"/>
        <v>0</v>
      </c>
      <c r="FY13" s="22">
        <f t="shared" si="4"/>
        <v>0</v>
      </c>
      <c r="FZ13" s="22">
        <f t="shared" si="4"/>
        <v>0</v>
      </c>
      <c r="GA13" s="22">
        <f t="shared" si="4"/>
        <v>0</v>
      </c>
      <c r="GB13" s="22">
        <f t="shared" si="4"/>
        <v>0</v>
      </c>
      <c r="GC13" s="22">
        <f t="shared" si="4"/>
        <v>0</v>
      </c>
      <c r="GD13" s="22">
        <f t="shared" si="4"/>
        <v>0</v>
      </c>
      <c r="GE13" s="22">
        <f t="shared" si="4"/>
        <v>0</v>
      </c>
      <c r="GF13" s="22">
        <f t="shared" si="4"/>
        <v>0</v>
      </c>
      <c r="GG13" s="22">
        <f t="shared" si="4"/>
        <v>0</v>
      </c>
      <c r="GH13" s="22">
        <f t="shared" si="4"/>
        <v>0</v>
      </c>
      <c r="GI13" s="22">
        <f t="shared" si="4"/>
        <v>0</v>
      </c>
      <c r="GJ13" s="22">
        <f t="shared" si="4"/>
        <v>0</v>
      </c>
      <c r="GK13" s="22">
        <f t="shared" si="4"/>
        <v>0</v>
      </c>
      <c r="GL13" s="22">
        <f t="shared" si="4"/>
        <v>0</v>
      </c>
      <c r="GM13" s="22">
        <f t="shared" ref="GM13:IV13" si="5">SUM(GM14+GM20+GM21)</f>
        <v>0</v>
      </c>
      <c r="GN13" s="22">
        <f t="shared" si="5"/>
        <v>0</v>
      </c>
      <c r="GO13" s="22">
        <f t="shared" si="5"/>
        <v>0</v>
      </c>
      <c r="GP13" s="22">
        <f t="shared" si="5"/>
        <v>0</v>
      </c>
      <c r="GQ13" s="22">
        <f t="shared" si="5"/>
        <v>0</v>
      </c>
      <c r="GR13" s="22">
        <f t="shared" si="5"/>
        <v>0</v>
      </c>
      <c r="GS13" s="22">
        <f t="shared" si="5"/>
        <v>0</v>
      </c>
      <c r="GT13" s="22">
        <f t="shared" si="5"/>
        <v>0</v>
      </c>
      <c r="GU13" s="22">
        <f t="shared" si="5"/>
        <v>0</v>
      </c>
      <c r="GV13" s="22">
        <f t="shared" si="5"/>
        <v>0</v>
      </c>
      <c r="GW13" s="22">
        <f t="shared" si="5"/>
        <v>0</v>
      </c>
      <c r="GX13" s="22">
        <f t="shared" si="5"/>
        <v>0</v>
      </c>
      <c r="GY13" s="22">
        <f t="shared" si="5"/>
        <v>0</v>
      </c>
      <c r="GZ13" s="22">
        <f t="shared" si="5"/>
        <v>0</v>
      </c>
      <c r="HA13" s="22">
        <f t="shared" si="5"/>
        <v>0</v>
      </c>
      <c r="HB13" s="22">
        <f t="shared" si="5"/>
        <v>0</v>
      </c>
      <c r="HC13" s="22">
        <f t="shared" si="5"/>
        <v>0</v>
      </c>
      <c r="HD13" s="22">
        <f t="shared" si="5"/>
        <v>0</v>
      </c>
      <c r="HE13" s="22">
        <f t="shared" si="5"/>
        <v>0</v>
      </c>
      <c r="HF13" s="22">
        <f t="shared" si="5"/>
        <v>0</v>
      </c>
      <c r="HG13" s="22">
        <f t="shared" si="5"/>
        <v>0</v>
      </c>
      <c r="HH13" s="22">
        <f t="shared" si="5"/>
        <v>0</v>
      </c>
      <c r="HI13" s="22">
        <f t="shared" si="5"/>
        <v>0</v>
      </c>
      <c r="HJ13" s="22">
        <f t="shared" si="5"/>
        <v>0</v>
      </c>
      <c r="HK13" s="22">
        <f t="shared" si="5"/>
        <v>0</v>
      </c>
      <c r="HL13" s="22">
        <f t="shared" si="5"/>
        <v>0</v>
      </c>
      <c r="HM13" s="22">
        <f t="shared" si="5"/>
        <v>0</v>
      </c>
      <c r="HN13" s="22">
        <f t="shared" si="5"/>
        <v>0</v>
      </c>
      <c r="HO13" s="22">
        <f t="shared" si="5"/>
        <v>0</v>
      </c>
      <c r="HP13" s="22">
        <f t="shared" si="5"/>
        <v>0</v>
      </c>
      <c r="HQ13" s="22">
        <f t="shared" si="5"/>
        <v>0</v>
      </c>
      <c r="HR13" s="22">
        <f t="shared" si="5"/>
        <v>0</v>
      </c>
      <c r="HS13" s="22">
        <f t="shared" si="5"/>
        <v>0</v>
      </c>
      <c r="HT13" s="22">
        <f t="shared" si="5"/>
        <v>0</v>
      </c>
      <c r="HU13" s="22">
        <f t="shared" si="5"/>
        <v>0</v>
      </c>
      <c r="HV13" s="22">
        <f t="shared" si="5"/>
        <v>0</v>
      </c>
      <c r="HW13" s="22">
        <f t="shared" si="5"/>
        <v>0</v>
      </c>
      <c r="HX13" s="22">
        <f t="shared" si="5"/>
        <v>0</v>
      </c>
      <c r="HY13" s="22">
        <f t="shared" si="5"/>
        <v>0</v>
      </c>
      <c r="HZ13" s="22">
        <f t="shared" si="5"/>
        <v>0</v>
      </c>
      <c r="IA13" s="22">
        <f t="shared" si="5"/>
        <v>0</v>
      </c>
      <c r="IB13" s="22">
        <f t="shared" si="5"/>
        <v>0</v>
      </c>
      <c r="IC13" s="22">
        <f t="shared" si="5"/>
        <v>0</v>
      </c>
      <c r="ID13" s="22">
        <f t="shared" si="5"/>
        <v>0</v>
      </c>
      <c r="IE13" s="22">
        <f t="shared" si="5"/>
        <v>0</v>
      </c>
      <c r="IF13" s="22">
        <f t="shared" si="5"/>
        <v>0</v>
      </c>
      <c r="IG13" s="22">
        <f t="shared" si="5"/>
        <v>0</v>
      </c>
      <c r="IH13" s="22">
        <f t="shared" si="5"/>
        <v>0</v>
      </c>
      <c r="II13" s="22">
        <f t="shared" si="5"/>
        <v>0</v>
      </c>
      <c r="IJ13" s="22">
        <f t="shared" si="5"/>
        <v>0</v>
      </c>
      <c r="IK13" s="22">
        <f t="shared" si="5"/>
        <v>0</v>
      </c>
      <c r="IL13" s="22">
        <f t="shared" si="5"/>
        <v>0</v>
      </c>
      <c r="IM13" s="22">
        <f t="shared" si="5"/>
        <v>0</v>
      </c>
      <c r="IN13" s="22">
        <f t="shared" si="5"/>
        <v>0</v>
      </c>
      <c r="IO13" s="22">
        <f t="shared" si="5"/>
        <v>0</v>
      </c>
      <c r="IP13" s="22">
        <f t="shared" si="5"/>
        <v>0</v>
      </c>
      <c r="IQ13" s="22">
        <f t="shared" si="5"/>
        <v>0</v>
      </c>
      <c r="IR13" s="22">
        <f t="shared" si="5"/>
        <v>0</v>
      </c>
      <c r="IS13" s="22">
        <f t="shared" si="5"/>
        <v>0</v>
      </c>
      <c r="IT13" s="22">
        <f t="shared" si="5"/>
        <v>0</v>
      </c>
      <c r="IU13" s="22">
        <f t="shared" si="5"/>
        <v>0</v>
      </c>
      <c r="IV13" s="22">
        <f t="shared" si="5"/>
        <v>0</v>
      </c>
    </row>
    <row r="14" spans="1:256" x14ac:dyDescent="0.25">
      <c r="A14" s="23" t="s">
        <v>18</v>
      </c>
      <c r="B14" s="22">
        <f>SUM(B15:B19)</f>
        <v>2369183993.1900001</v>
      </c>
      <c r="C14" s="22">
        <f t="shared" ref="C14:BN14" si="6">SUM(C15:C19)</f>
        <v>0</v>
      </c>
      <c r="D14" s="22">
        <v>23763672.649999999</v>
      </c>
      <c r="E14" s="22">
        <f t="shared" si="6"/>
        <v>0</v>
      </c>
      <c r="F14" s="22">
        <v>2345420320.54</v>
      </c>
      <c r="G14" s="22">
        <v>162806501.13999999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22">
        <f t="shared" si="6"/>
        <v>0</v>
      </c>
      <c r="S14" s="22">
        <f t="shared" si="6"/>
        <v>0</v>
      </c>
      <c r="T14" s="22">
        <f t="shared" si="6"/>
        <v>0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6"/>
        <v>0</v>
      </c>
      <c r="Y14" s="22">
        <f t="shared" si="6"/>
        <v>0</v>
      </c>
      <c r="Z14" s="22">
        <f t="shared" si="6"/>
        <v>0</v>
      </c>
      <c r="AA14" s="22">
        <f t="shared" si="6"/>
        <v>0</v>
      </c>
      <c r="AB14" s="22">
        <f t="shared" si="6"/>
        <v>0</v>
      </c>
      <c r="AC14" s="22">
        <f t="shared" si="6"/>
        <v>0</v>
      </c>
      <c r="AD14" s="22">
        <f t="shared" si="6"/>
        <v>0</v>
      </c>
      <c r="AE14" s="22">
        <f t="shared" si="6"/>
        <v>0</v>
      </c>
      <c r="AF14" s="22">
        <f t="shared" si="6"/>
        <v>0</v>
      </c>
      <c r="AG14" s="22">
        <f t="shared" si="6"/>
        <v>0</v>
      </c>
      <c r="AH14" s="22">
        <f t="shared" si="6"/>
        <v>0</v>
      </c>
      <c r="AI14" s="22">
        <f t="shared" si="6"/>
        <v>0</v>
      </c>
      <c r="AJ14" s="22">
        <f t="shared" si="6"/>
        <v>0</v>
      </c>
      <c r="AK14" s="22">
        <f t="shared" si="6"/>
        <v>0</v>
      </c>
      <c r="AL14" s="22">
        <f t="shared" si="6"/>
        <v>0</v>
      </c>
      <c r="AM14" s="22">
        <f t="shared" si="6"/>
        <v>0</v>
      </c>
      <c r="AN14" s="22">
        <f t="shared" si="6"/>
        <v>0</v>
      </c>
      <c r="AO14" s="22">
        <f t="shared" si="6"/>
        <v>0</v>
      </c>
      <c r="AP14" s="22">
        <f t="shared" si="6"/>
        <v>0</v>
      </c>
      <c r="AQ14" s="22">
        <f t="shared" si="6"/>
        <v>0</v>
      </c>
      <c r="AR14" s="22">
        <f t="shared" si="6"/>
        <v>0</v>
      </c>
      <c r="AS14" s="22">
        <f t="shared" si="6"/>
        <v>0</v>
      </c>
      <c r="AT14" s="22">
        <f t="shared" si="6"/>
        <v>0</v>
      </c>
      <c r="AU14" s="22">
        <f t="shared" si="6"/>
        <v>0</v>
      </c>
      <c r="AV14" s="22">
        <f t="shared" si="6"/>
        <v>0</v>
      </c>
      <c r="AW14" s="22">
        <f t="shared" si="6"/>
        <v>0</v>
      </c>
      <c r="AX14" s="22">
        <f t="shared" si="6"/>
        <v>0</v>
      </c>
      <c r="AY14" s="22">
        <f t="shared" si="6"/>
        <v>0</v>
      </c>
      <c r="AZ14" s="22">
        <f t="shared" si="6"/>
        <v>0</v>
      </c>
      <c r="BA14" s="22">
        <f t="shared" si="6"/>
        <v>0</v>
      </c>
      <c r="BB14" s="22">
        <f t="shared" si="6"/>
        <v>0</v>
      </c>
      <c r="BC14" s="22">
        <f t="shared" si="6"/>
        <v>0</v>
      </c>
      <c r="BD14" s="22">
        <f t="shared" si="6"/>
        <v>0</v>
      </c>
      <c r="BE14" s="22">
        <f t="shared" si="6"/>
        <v>0</v>
      </c>
      <c r="BF14" s="22">
        <f t="shared" si="6"/>
        <v>0</v>
      </c>
      <c r="BG14" s="22">
        <f t="shared" si="6"/>
        <v>0</v>
      </c>
      <c r="BH14" s="22">
        <f t="shared" si="6"/>
        <v>0</v>
      </c>
      <c r="BI14" s="22">
        <f t="shared" si="6"/>
        <v>0</v>
      </c>
      <c r="BJ14" s="22">
        <f t="shared" si="6"/>
        <v>0</v>
      </c>
      <c r="BK14" s="22">
        <f t="shared" si="6"/>
        <v>0</v>
      </c>
      <c r="BL14" s="22">
        <f t="shared" si="6"/>
        <v>0</v>
      </c>
      <c r="BM14" s="22">
        <f t="shared" si="6"/>
        <v>0</v>
      </c>
      <c r="BN14" s="22">
        <f t="shared" si="6"/>
        <v>0</v>
      </c>
      <c r="BO14" s="22">
        <f t="shared" ref="BO14:DZ14" si="7">SUM(BO15:BO19)</f>
        <v>0</v>
      </c>
      <c r="BP14" s="22">
        <f t="shared" si="7"/>
        <v>0</v>
      </c>
      <c r="BQ14" s="22">
        <f t="shared" si="7"/>
        <v>0</v>
      </c>
      <c r="BR14" s="22">
        <f t="shared" si="7"/>
        <v>0</v>
      </c>
      <c r="BS14" s="22">
        <f t="shared" si="7"/>
        <v>0</v>
      </c>
      <c r="BT14" s="22">
        <f t="shared" si="7"/>
        <v>0</v>
      </c>
      <c r="BU14" s="22">
        <f t="shared" si="7"/>
        <v>0</v>
      </c>
      <c r="BV14" s="22">
        <f t="shared" si="7"/>
        <v>0</v>
      </c>
      <c r="BW14" s="22">
        <f t="shared" si="7"/>
        <v>0</v>
      </c>
      <c r="BX14" s="22">
        <f t="shared" si="7"/>
        <v>0</v>
      </c>
      <c r="BY14" s="22">
        <f t="shared" si="7"/>
        <v>0</v>
      </c>
      <c r="BZ14" s="22">
        <f t="shared" si="7"/>
        <v>0</v>
      </c>
      <c r="CA14" s="22">
        <f t="shared" si="7"/>
        <v>0</v>
      </c>
      <c r="CB14" s="22">
        <f t="shared" si="7"/>
        <v>0</v>
      </c>
      <c r="CC14" s="22">
        <f t="shared" si="7"/>
        <v>0</v>
      </c>
      <c r="CD14" s="22">
        <f t="shared" si="7"/>
        <v>0</v>
      </c>
      <c r="CE14" s="22">
        <f t="shared" si="7"/>
        <v>0</v>
      </c>
      <c r="CF14" s="22">
        <f t="shared" si="7"/>
        <v>0</v>
      </c>
      <c r="CG14" s="22">
        <f t="shared" si="7"/>
        <v>0</v>
      </c>
      <c r="CH14" s="22">
        <f t="shared" si="7"/>
        <v>0</v>
      </c>
      <c r="CI14" s="22">
        <f t="shared" si="7"/>
        <v>0</v>
      </c>
      <c r="CJ14" s="22">
        <f t="shared" si="7"/>
        <v>0</v>
      </c>
      <c r="CK14" s="22">
        <f t="shared" si="7"/>
        <v>0</v>
      </c>
      <c r="CL14" s="22">
        <f t="shared" si="7"/>
        <v>0</v>
      </c>
      <c r="CM14" s="22">
        <f t="shared" si="7"/>
        <v>0</v>
      </c>
      <c r="CN14" s="22">
        <f t="shared" si="7"/>
        <v>0</v>
      </c>
      <c r="CO14" s="22">
        <f t="shared" si="7"/>
        <v>0</v>
      </c>
      <c r="CP14" s="22">
        <f t="shared" si="7"/>
        <v>0</v>
      </c>
      <c r="CQ14" s="22">
        <f t="shared" si="7"/>
        <v>0</v>
      </c>
      <c r="CR14" s="22">
        <f t="shared" si="7"/>
        <v>0</v>
      </c>
      <c r="CS14" s="22">
        <f t="shared" si="7"/>
        <v>0</v>
      </c>
      <c r="CT14" s="22">
        <f t="shared" si="7"/>
        <v>0</v>
      </c>
      <c r="CU14" s="22">
        <f t="shared" si="7"/>
        <v>0</v>
      </c>
      <c r="CV14" s="22">
        <f t="shared" si="7"/>
        <v>0</v>
      </c>
      <c r="CW14" s="22">
        <f t="shared" si="7"/>
        <v>0</v>
      </c>
      <c r="CX14" s="22">
        <f t="shared" si="7"/>
        <v>0</v>
      </c>
      <c r="CY14" s="22">
        <f t="shared" si="7"/>
        <v>0</v>
      </c>
      <c r="CZ14" s="22">
        <f t="shared" si="7"/>
        <v>0</v>
      </c>
      <c r="DA14" s="22">
        <f t="shared" si="7"/>
        <v>0</v>
      </c>
      <c r="DB14" s="22">
        <f t="shared" si="7"/>
        <v>0</v>
      </c>
      <c r="DC14" s="22">
        <f t="shared" si="7"/>
        <v>0</v>
      </c>
      <c r="DD14" s="22">
        <f t="shared" si="7"/>
        <v>0</v>
      </c>
      <c r="DE14" s="22">
        <f t="shared" si="7"/>
        <v>0</v>
      </c>
      <c r="DF14" s="22">
        <f t="shared" si="7"/>
        <v>0</v>
      </c>
      <c r="DG14" s="22">
        <f t="shared" si="7"/>
        <v>0</v>
      </c>
      <c r="DH14" s="22">
        <f t="shared" si="7"/>
        <v>0</v>
      </c>
      <c r="DI14" s="22">
        <f t="shared" si="7"/>
        <v>0</v>
      </c>
      <c r="DJ14" s="22">
        <f t="shared" si="7"/>
        <v>0</v>
      </c>
      <c r="DK14" s="22">
        <f t="shared" si="7"/>
        <v>0</v>
      </c>
      <c r="DL14" s="22">
        <f t="shared" si="7"/>
        <v>0</v>
      </c>
      <c r="DM14" s="22">
        <f t="shared" si="7"/>
        <v>0</v>
      </c>
      <c r="DN14" s="22">
        <f t="shared" si="7"/>
        <v>0</v>
      </c>
      <c r="DO14" s="22">
        <f t="shared" si="7"/>
        <v>0</v>
      </c>
      <c r="DP14" s="22">
        <f t="shared" si="7"/>
        <v>0</v>
      </c>
      <c r="DQ14" s="22">
        <f t="shared" si="7"/>
        <v>0</v>
      </c>
      <c r="DR14" s="22">
        <f t="shared" si="7"/>
        <v>0</v>
      </c>
      <c r="DS14" s="22">
        <f t="shared" si="7"/>
        <v>0</v>
      </c>
      <c r="DT14" s="22">
        <f t="shared" si="7"/>
        <v>0</v>
      </c>
      <c r="DU14" s="22">
        <f t="shared" si="7"/>
        <v>0</v>
      </c>
      <c r="DV14" s="22">
        <f t="shared" si="7"/>
        <v>0</v>
      </c>
      <c r="DW14" s="22">
        <f t="shared" si="7"/>
        <v>0</v>
      </c>
      <c r="DX14" s="22">
        <f t="shared" si="7"/>
        <v>0</v>
      </c>
      <c r="DY14" s="22">
        <f t="shared" si="7"/>
        <v>0</v>
      </c>
      <c r="DZ14" s="22">
        <f t="shared" si="7"/>
        <v>0</v>
      </c>
      <c r="EA14" s="22">
        <f t="shared" ref="EA14:GL14" si="8">SUM(EA15:EA19)</f>
        <v>0</v>
      </c>
      <c r="EB14" s="22">
        <f t="shared" si="8"/>
        <v>0</v>
      </c>
      <c r="EC14" s="22">
        <f t="shared" si="8"/>
        <v>0</v>
      </c>
      <c r="ED14" s="22">
        <f t="shared" si="8"/>
        <v>0</v>
      </c>
      <c r="EE14" s="22">
        <f t="shared" si="8"/>
        <v>0</v>
      </c>
      <c r="EF14" s="22">
        <f t="shared" si="8"/>
        <v>0</v>
      </c>
      <c r="EG14" s="22">
        <f t="shared" si="8"/>
        <v>0</v>
      </c>
      <c r="EH14" s="22">
        <f t="shared" si="8"/>
        <v>0</v>
      </c>
      <c r="EI14" s="22">
        <f t="shared" si="8"/>
        <v>0</v>
      </c>
      <c r="EJ14" s="22">
        <f t="shared" si="8"/>
        <v>0</v>
      </c>
      <c r="EK14" s="22">
        <f t="shared" si="8"/>
        <v>0</v>
      </c>
      <c r="EL14" s="22">
        <f t="shared" si="8"/>
        <v>0</v>
      </c>
      <c r="EM14" s="22">
        <f t="shared" si="8"/>
        <v>0</v>
      </c>
      <c r="EN14" s="22">
        <f t="shared" si="8"/>
        <v>0</v>
      </c>
      <c r="EO14" s="22">
        <f t="shared" si="8"/>
        <v>0</v>
      </c>
      <c r="EP14" s="22">
        <f t="shared" si="8"/>
        <v>0</v>
      </c>
      <c r="EQ14" s="22">
        <f t="shared" si="8"/>
        <v>0</v>
      </c>
      <c r="ER14" s="22">
        <f t="shared" si="8"/>
        <v>0</v>
      </c>
      <c r="ES14" s="22">
        <f t="shared" si="8"/>
        <v>0</v>
      </c>
      <c r="ET14" s="22">
        <f t="shared" si="8"/>
        <v>0</v>
      </c>
      <c r="EU14" s="22">
        <f t="shared" si="8"/>
        <v>0</v>
      </c>
      <c r="EV14" s="22">
        <f t="shared" si="8"/>
        <v>0</v>
      </c>
      <c r="EW14" s="22">
        <f t="shared" si="8"/>
        <v>0</v>
      </c>
      <c r="EX14" s="22">
        <f t="shared" si="8"/>
        <v>0</v>
      </c>
      <c r="EY14" s="22">
        <f t="shared" si="8"/>
        <v>0</v>
      </c>
      <c r="EZ14" s="22">
        <f t="shared" si="8"/>
        <v>0</v>
      </c>
      <c r="FA14" s="22">
        <f t="shared" si="8"/>
        <v>0</v>
      </c>
      <c r="FB14" s="22">
        <f t="shared" si="8"/>
        <v>0</v>
      </c>
      <c r="FC14" s="22">
        <f t="shared" si="8"/>
        <v>0</v>
      </c>
      <c r="FD14" s="22">
        <f t="shared" si="8"/>
        <v>0</v>
      </c>
      <c r="FE14" s="22">
        <f t="shared" si="8"/>
        <v>0</v>
      </c>
      <c r="FF14" s="22">
        <f t="shared" si="8"/>
        <v>0</v>
      </c>
      <c r="FG14" s="22">
        <f t="shared" si="8"/>
        <v>0</v>
      </c>
      <c r="FH14" s="22">
        <f t="shared" si="8"/>
        <v>0</v>
      </c>
      <c r="FI14" s="22">
        <f t="shared" si="8"/>
        <v>0</v>
      </c>
      <c r="FJ14" s="22">
        <f t="shared" si="8"/>
        <v>0</v>
      </c>
      <c r="FK14" s="22">
        <f t="shared" si="8"/>
        <v>0</v>
      </c>
      <c r="FL14" s="22">
        <f t="shared" si="8"/>
        <v>0</v>
      </c>
      <c r="FM14" s="22">
        <f t="shared" si="8"/>
        <v>0</v>
      </c>
      <c r="FN14" s="22">
        <f t="shared" si="8"/>
        <v>0</v>
      </c>
      <c r="FO14" s="22">
        <f t="shared" si="8"/>
        <v>0</v>
      </c>
      <c r="FP14" s="22">
        <f t="shared" si="8"/>
        <v>0</v>
      </c>
      <c r="FQ14" s="22">
        <f t="shared" si="8"/>
        <v>0</v>
      </c>
      <c r="FR14" s="22">
        <f t="shared" si="8"/>
        <v>0</v>
      </c>
      <c r="FS14" s="22">
        <f t="shared" si="8"/>
        <v>0</v>
      </c>
      <c r="FT14" s="22">
        <f t="shared" si="8"/>
        <v>0</v>
      </c>
      <c r="FU14" s="22">
        <f t="shared" si="8"/>
        <v>0</v>
      </c>
      <c r="FV14" s="22">
        <f t="shared" si="8"/>
        <v>0</v>
      </c>
      <c r="FW14" s="22">
        <f t="shared" si="8"/>
        <v>0</v>
      </c>
      <c r="FX14" s="22">
        <f t="shared" si="8"/>
        <v>0</v>
      </c>
      <c r="FY14" s="22">
        <f t="shared" si="8"/>
        <v>0</v>
      </c>
      <c r="FZ14" s="22">
        <f t="shared" si="8"/>
        <v>0</v>
      </c>
      <c r="GA14" s="22">
        <f t="shared" si="8"/>
        <v>0</v>
      </c>
      <c r="GB14" s="22">
        <f t="shared" si="8"/>
        <v>0</v>
      </c>
      <c r="GC14" s="22">
        <f t="shared" si="8"/>
        <v>0</v>
      </c>
      <c r="GD14" s="22">
        <f t="shared" si="8"/>
        <v>0</v>
      </c>
      <c r="GE14" s="22">
        <f t="shared" si="8"/>
        <v>0</v>
      </c>
      <c r="GF14" s="22">
        <f t="shared" si="8"/>
        <v>0</v>
      </c>
      <c r="GG14" s="22">
        <f t="shared" si="8"/>
        <v>0</v>
      </c>
      <c r="GH14" s="22">
        <f t="shared" si="8"/>
        <v>0</v>
      </c>
      <c r="GI14" s="22">
        <f t="shared" si="8"/>
        <v>0</v>
      </c>
      <c r="GJ14" s="22">
        <f t="shared" si="8"/>
        <v>0</v>
      </c>
      <c r="GK14" s="22">
        <f t="shared" si="8"/>
        <v>0</v>
      </c>
      <c r="GL14" s="22">
        <f t="shared" si="8"/>
        <v>0</v>
      </c>
      <c r="GM14" s="22">
        <f t="shared" ref="GM14:IV14" si="9">SUM(GM15:GM19)</f>
        <v>0</v>
      </c>
      <c r="GN14" s="22">
        <f t="shared" si="9"/>
        <v>0</v>
      </c>
      <c r="GO14" s="22">
        <f t="shared" si="9"/>
        <v>0</v>
      </c>
      <c r="GP14" s="22">
        <f t="shared" si="9"/>
        <v>0</v>
      </c>
      <c r="GQ14" s="22">
        <f t="shared" si="9"/>
        <v>0</v>
      </c>
      <c r="GR14" s="22">
        <f t="shared" si="9"/>
        <v>0</v>
      </c>
      <c r="GS14" s="22">
        <f t="shared" si="9"/>
        <v>0</v>
      </c>
      <c r="GT14" s="22">
        <f t="shared" si="9"/>
        <v>0</v>
      </c>
      <c r="GU14" s="22">
        <f t="shared" si="9"/>
        <v>0</v>
      </c>
      <c r="GV14" s="22">
        <f t="shared" si="9"/>
        <v>0</v>
      </c>
      <c r="GW14" s="22">
        <f t="shared" si="9"/>
        <v>0</v>
      </c>
      <c r="GX14" s="22">
        <f t="shared" si="9"/>
        <v>0</v>
      </c>
      <c r="GY14" s="22">
        <f t="shared" si="9"/>
        <v>0</v>
      </c>
      <c r="GZ14" s="22">
        <f t="shared" si="9"/>
        <v>0</v>
      </c>
      <c r="HA14" s="22">
        <f t="shared" si="9"/>
        <v>0</v>
      </c>
      <c r="HB14" s="22">
        <f t="shared" si="9"/>
        <v>0</v>
      </c>
      <c r="HC14" s="22">
        <f t="shared" si="9"/>
        <v>0</v>
      </c>
      <c r="HD14" s="22">
        <f t="shared" si="9"/>
        <v>0</v>
      </c>
      <c r="HE14" s="22">
        <f t="shared" si="9"/>
        <v>0</v>
      </c>
      <c r="HF14" s="22">
        <f t="shared" si="9"/>
        <v>0</v>
      </c>
      <c r="HG14" s="22">
        <f t="shared" si="9"/>
        <v>0</v>
      </c>
      <c r="HH14" s="22">
        <f t="shared" si="9"/>
        <v>0</v>
      </c>
      <c r="HI14" s="22">
        <f t="shared" si="9"/>
        <v>0</v>
      </c>
      <c r="HJ14" s="22">
        <f t="shared" si="9"/>
        <v>0</v>
      </c>
      <c r="HK14" s="22">
        <f t="shared" si="9"/>
        <v>0</v>
      </c>
      <c r="HL14" s="22">
        <f t="shared" si="9"/>
        <v>0</v>
      </c>
      <c r="HM14" s="22">
        <f t="shared" si="9"/>
        <v>0</v>
      </c>
      <c r="HN14" s="22">
        <f t="shared" si="9"/>
        <v>0</v>
      </c>
      <c r="HO14" s="22">
        <f t="shared" si="9"/>
        <v>0</v>
      </c>
      <c r="HP14" s="22">
        <f t="shared" si="9"/>
        <v>0</v>
      </c>
      <c r="HQ14" s="22">
        <f t="shared" si="9"/>
        <v>0</v>
      </c>
      <c r="HR14" s="22">
        <f t="shared" si="9"/>
        <v>0</v>
      </c>
      <c r="HS14" s="22">
        <f t="shared" si="9"/>
        <v>0</v>
      </c>
      <c r="HT14" s="22">
        <f t="shared" si="9"/>
        <v>0</v>
      </c>
      <c r="HU14" s="22">
        <f t="shared" si="9"/>
        <v>0</v>
      </c>
      <c r="HV14" s="22">
        <f t="shared" si="9"/>
        <v>0</v>
      </c>
      <c r="HW14" s="22">
        <f t="shared" si="9"/>
        <v>0</v>
      </c>
      <c r="HX14" s="22">
        <f t="shared" si="9"/>
        <v>0</v>
      </c>
      <c r="HY14" s="22">
        <f t="shared" si="9"/>
        <v>0</v>
      </c>
      <c r="HZ14" s="22">
        <f t="shared" si="9"/>
        <v>0</v>
      </c>
      <c r="IA14" s="22">
        <f t="shared" si="9"/>
        <v>0</v>
      </c>
      <c r="IB14" s="22">
        <f t="shared" si="9"/>
        <v>0</v>
      </c>
      <c r="IC14" s="22">
        <f t="shared" si="9"/>
        <v>0</v>
      </c>
      <c r="ID14" s="22">
        <f t="shared" si="9"/>
        <v>0</v>
      </c>
      <c r="IE14" s="22">
        <f t="shared" si="9"/>
        <v>0</v>
      </c>
      <c r="IF14" s="22">
        <f t="shared" si="9"/>
        <v>0</v>
      </c>
      <c r="IG14" s="22">
        <f t="shared" si="9"/>
        <v>0</v>
      </c>
      <c r="IH14" s="22">
        <f t="shared" si="9"/>
        <v>0</v>
      </c>
      <c r="II14" s="22">
        <f t="shared" si="9"/>
        <v>0</v>
      </c>
      <c r="IJ14" s="22">
        <f t="shared" si="9"/>
        <v>0</v>
      </c>
      <c r="IK14" s="22">
        <f t="shared" si="9"/>
        <v>0</v>
      </c>
      <c r="IL14" s="22">
        <f t="shared" si="9"/>
        <v>0</v>
      </c>
      <c r="IM14" s="22">
        <f t="shared" si="9"/>
        <v>0</v>
      </c>
      <c r="IN14" s="22">
        <f t="shared" si="9"/>
        <v>0</v>
      </c>
      <c r="IO14" s="22">
        <f t="shared" si="9"/>
        <v>0</v>
      </c>
      <c r="IP14" s="22">
        <f t="shared" si="9"/>
        <v>0</v>
      </c>
      <c r="IQ14" s="22">
        <f t="shared" si="9"/>
        <v>0</v>
      </c>
      <c r="IR14" s="22">
        <f t="shared" si="9"/>
        <v>0</v>
      </c>
      <c r="IS14" s="22">
        <f t="shared" si="9"/>
        <v>0</v>
      </c>
      <c r="IT14" s="22">
        <f t="shared" si="9"/>
        <v>0</v>
      </c>
      <c r="IU14" s="22">
        <f t="shared" si="9"/>
        <v>0</v>
      </c>
      <c r="IV14" s="22">
        <f t="shared" si="9"/>
        <v>0</v>
      </c>
    </row>
    <row r="15" spans="1:256" x14ac:dyDescent="0.25">
      <c r="A15" s="24" t="s">
        <v>19</v>
      </c>
      <c r="B15" s="22">
        <v>503956134.06</v>
      </c>
      <c r="C15" s="22"/>
      <c r="D15" s="22">
        <v>8040291.2300000004</v>
      </c>
      <c r="E15" s="22"/>
      <c r="F15" s="22">
        <v>495915842.83000004</v>
      </c>
      <c r="G15" s="22">
        <v>34433151.740000002</v>
      </c>
      <c r="H15" s="22">
        <f>SUM(H16:H20)</f>
        <v>0</v>
      </c>
    </row>
    <row r="16" spans="1:256" x14ac:dyDescent="0.25">
      <c r="A16" s="24" t="s">
        <v>19</v>
      </c>
      <c r="B16" s="22">
        <v>164765499.30000001</v>
      </c>
      <c r="C16" s="22"/>
      <c r="D16" s="22">
        <v>2468536.13</v>
      </c>
      <c r="E16" s="22"/>
      <c r="F16" s="22">
        <v>162296963.17000002</v>
      </c>
      <c r="G16" s="22">
        <v>11267802.310000001</v>
      </c>
      <c r="H16" s="22">
        <f>SUM(H17:H21)</f>
        <v>0</v>
      </c>
    </row>
    <row r="17" spans="1:8" x14ac:dyDescent="0.25">
      <c r="A17" s="24" t="s">
        <v>19</v>
      </c>
      <c r="B17" s="22">
        <v>103094307.48999999</v>
      </c>
      <c r="C17" s="22"/>
      <c r="D17" s="22">
        <v>1544571.08</v>
      </c>
      <c r="E17" s="22"/>
      <c r="F17" s="22">
        <v>101549736.41000003</v>
      </c>
      <c r="G17" s="22">
        <v>7050296.3399999999</v>
      </c>
      <c r="H17" s="22">
        <f>SUM(H18:H22)</f>
        <v>0</v>
      </c>
    </row>
    <row r="18" spans="1:8" x14ac:dyDescent="0.25">
      <c r="A18" s="24" t="s">
        <v>20</v>
      </c>
      <c r="B18" s="22">
        <v>795304178.02999997</v>
      </c>
      <c r="C18" s="22"/>
      <c r="D18" s="22">
        <v>5990581.3799999999</v>
      </c>
      <c r="E18" s="22"/>
      <c r="F18" s="22">
        <v>789313596.64999998</v>
      </c>
      <c r="G18" s="22">
        <v>55128494.590000004</v>
      </c>
      <c r="H18" s="22">
        <f>SUM(H19:H23)</f>
        <v>0</v>
      </c>
    </row>
    <row r="19" spans="1:8" x14ac:dyDescent="0.25">
      <c r="A19" s="24" t="s">
        <v>21</v>
      </c>
      <c r="B19" s="22">
        <v>802063874.30999994</v>
      </c>
      <c r="C19" s="22"/>
      <c r="D19" s="22">
        <v>5719692.8300000001</v>
      </c>
      <c r="E19" s="22"/>
      <c r="F19" s="22">
        <v>796344181.48000002</v>
      </c>
      <c r="G19" s="22">
        <v>54926756.159999996</v>
      </c>
      <c r="H19" s="22">
        <f>SUM(H20:H24)</f>
        <v>0</v>
      </c>
    </row>
    <row r="20" spans="1:8" x14ac:dyDescent="0.25">
      <c r="A20" s="23" t="s">
        <v>22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x14ac:dyDescent="0.25">
      <c r="A21" s="23" t="s">
        <v>23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x14ac:dyDescent="0.25">
      <c r="A22" s="25"/>
      <c r="B22" s="26"/>
      <c r="C22" s="26"/>
      <c r="D22" s="26"/>
      <c r="E22" s="26"/>
      <c r="F22" s="26"/>
      <c r="G22" s="26"/>
      <c r="H22" s="26"/>
    </row>
    <row r="23" spans="1:8" x14ac:dyDescent="0.25">
      <c r="A23" s="27" t="s">
        <v>24</v>
      </c>
      <c r="B23" s="28">
        <v>685858365.27999973</v>
      </c>
      <c r="C23" s="29"/>
      <c r="D23" s="29"/>
      <c r="E23" s="29"/>
      <c r="F23" s="28">
        <v>487440168.79000008</v>
      </c>
      <c r="G23" s="29"/>
      <c r="H23" s="29"/>
    </row>
    <row r="24" spans="1:8" x14ac:dyDescent="0.25">
      <c r="A24" s="25"/>
      <c r="B24" s="26"/>
      <c r="C24" s="26"/>
      <c r="D24" s="26"/>
      <c r="E24" s="26"/>
      <c r="F24" s="26"/>
      <c r="G24" s="26"/>
      <c r="H24" s="26"/>
    </row>
    <row r="25" spans="1:8" x14ac:dyDescent="0.25">
      <c r="A25" s="19" t="s">
        <v>25</v>
      </c>
      <c r="B25" s="20">
        <f>B8+B23</f>
        <v>3055042358.4699998</v>
      </c>
      <c r="C25" s="20">
        <f t="shared" ref="C25:H25" si="10">C8+C23</f>
        <v>0</v>
      </c>
      <c r="D25" s="20">
        <f t="shared" si="10"/>
        <v>23763672.649999999</v>
      </c>
      <c r="E25" s="20">
        <f t="shared" si="10"/>
        <v>0</v>
      </c>
      <c r="F25" s="20">
        <f t="shared" si="10"/>
        <v>2832860489.3299999</v>
      </c>
      <c r="G25" s="20">
        <f t="shared" si="10"/>
        <v>162806501.13999999</v>
      </c>
      <c r="H25" s="20">
        <f t="shared" si="10"/>
        <v>0</v>
      </c>
    </row>
    <row r="26" spans="1:8" x14ac:dyDescent="0.25">
      <c r="A26" s="25"/>
      <c r="B26" s="30"/>
      <c r="C26" s="30"/>
      <c r="D26" s="30"/>
      <c r="E26" s="30"/>
      <c r="F26" s="30"/>
      <c r="G26" s="30"/>
      <c r="H26" s="30"/>
    </row>
    <row r="27" spans="1:8" ht="17.25" x14ac:dyDescent="0.25">
      <c r="A27" s="19" t="s">
        <v>26</v>
      </c>
      <c r="B27" s="20">
        <f>SUM(B28:DEUDA_CONT_FIN_01)</f>
        <v>0</v>
      </c>
      <c r="C27" s="20">
        <f>SUM(C28:DEUDA_CONT_FIN_02)</f>
        <v>0</v>
      </c>
      <c r="D27" s="20">
        <f>SUM(D28:DEUDA_CONT_FIN_03)</f>
        <v>0</v>
      </c>
      <c r="E27" s="20">
        <f>SUM(E28:DEUDA_CONT_FIN_04)</f>
        <v>0</v>
      </c>
      <c r="F27" s="20">
        <f>SUM(F28:DEUDA_CONT_FIN_05)</f>
        <v>0</v>
      </c>
      <c r="G27" s="20">
        <f>SUM(G28:DEUDA_CONT_FIN_06)</f>
        <v>0</v>
      </c>
      <c r="H27" s="20">
        <f>SUM(H28:DEUDA_CONT_FIN_07)</f>
        <v>0</v>
      </c>
    </row>
    <row r="28" spans="1:8" x14ac:dyDescent="0.25">
      <c r="A28" s="31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5">
      <c r="A29" s="31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5">
      <c r="A30" s="31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x14ac:dyDescent="0.25">
      <c r="A31" s="32" t="s">
        <v>30</v>
      </c>
      <c r="B31" s="30"/>
      <c r="C31" s="30"/>
      <c r="D31" s="30"/>
      <c r="E31" s="30"/>
      <c r="F31" s="30"/>
      <c r="G31" s="30"/>
      <c r="H31" s="30"/>
    </row>
    <row r="32" spans="1:8" ht="17.25" x14ac:dyDescent="0.25">
      <c r="A32" s="19" t="s">
        <v>31</v>
      </c>
      <c r="B32" s="20">
        <f>SUM(B33:VALOR_INS_BCC_FIN_01)</f>
        <v>476222500</v>
      </c>
      <c r="C32" s="20">
        <f>SUM(C33:VALOR_INS_BCC_FIN_02)</f>
        <v>0</v>
      </c>
      <c r="D32" s="20">
        <f>SUM(D33:VALOR_INS_BCC_FIN_03)</f>
        <v>0</v>
      </c>
      <c r="E32" s="20">
        <f>SUM(E33:VALOR_INS_BCC_FIN_04)</f>
        <v>0</v>
      </c>
      <c r="F32" s="20">
        <f>SUM(F33:VALOR_INS_BCC_FIN_05)</f>
        <v>476222500</v>
      </c>
      <c r="G32" s="20">
        <f>SUM(G33:VALOR_INS_BCC_FIN_06)</f>
        <v>29572497.52</v>
      </c>
      <c r="H32" s="20">
        <f>SUM(H33:zfds)</f>
        <v>0</v>
      </c>
    </row>
    <row r="33" spans="1:8" ht="17.25" x14ac:dyDescent="0.25">
      <c r="A33" s="31" t="s">
        <v>32</v>
      </c>
      <c r="B33" s="22">
        <v>83449015</v>
      </c>
      <c r="C33" s="22">
        <v>0</v>
      </c>
      <c r="D33" s="22">
        <v>0</v>
      </c>
      <c r="E33" s="22">
        <v>0</v>
      </c>
      <c r="F33" s="22">
        <v>83449015</v>
      </c>
      <c r="G33" s="22">
        <v>5392336.2699999996</v>
      </c>
      <c r="H33" s="22">
        <v>0</v>
      </c>
    </row>
    <row r="34" spans="1:8" ht="17.25" x14ac:dyDescent="0.25">
      <c r="A34" s="31" t="s">
        <v>33</v>
      </c>
      <c r="B34" s="22">
        <v>208708907</v>
      </c>
      <c r="C34" s="22">
        <v>0</v>
      </c>
      <c r="D34" s="22">
        <v>0</v>
      </c>
      <c r="E34" s="22">
        <v>0</v>
      </c>
      <c r="F34" s="22">
        <v>208708907</v>
      </c>
      <c r="G34" s="22">
        <v>12653973.850000001</v>
      </c>
      <c r="H34" s="22">
        <v>0</v>
      </c>
    </row>
    <row r="35" spans="1:8" ht="17.25" x14ac:dyDescent="0.25">
      <c r="A35" s="31" t="s">
        <v>34</v>
      </c>
      <c r="B35" s="22">
        <v>72675017</v>
      </c>
      <c r="C35" s="22">
        <v>0</v>
      </c>
      <c r="D35" s="22">
        <v>0</v>
      </c>
      <c r="E35" s="22">
        <v>0</v>
      </c>
      <c r="F35" s="22">
        <v>72675017</v>
      </c>
      <c r="G35" s="22">
        <v>4661270.6399999997</v>
      </c>
      <c r="H35" s="22">
        <v>0</v>
      </c>
    </row>
    <row r="36" spans="1:8" ht="17.25" x14ac:dyDescent="0.25">
      <c r="A36" s="31" t="s">
        <v>35</v>
      </c>
      <c r="B36" s="22">
        <v>6854706</v>
      </c>
      <c r="C36" s="22">
        <v>0</v>
      </c>
      <c r="D36" s="22">
        <v>0</v>
      </c>
      <c r="E36" s="22">
        <v>0</v>
      </c>
      <c r="F36" s="22">
        <v>6854706</v>
      </c>
      <c r="G36" s="22">
        <v>438364.38</v>
      </c>
      <c r="H36" s="22">
        <v>0</v>
      </c>
    </row>
    <row r="37" spans="1:8" ht="17.25" x14ac:dyDescent="0.25">
      <c r="A37" s="31" t="s">
        <v>36</v>
      </c>
      <c r="B37" s="22">
        <v>104534855</v>
      </c>
      <c r="C37" s="22">
        <v>0</v>
      </c>
      <c r="D37" s="22">
        <v>0</v>
      </c>
      <c r="E37" s="22"/>
      <c r="F37" s="22">
        <v>104534855</v>
      </c>
      <c r="G37" s="22">
        <v>6426552.379999999</v>
      </c>
      <c r="H37" s="22">
        <v>0</v>
      </c>
    </row>
    <row r="38" spans="1:8" x14ac:dyDescent="0.25">
      <c r="A38" s="33" t="s">
        <v>30</v>
      </c>
      <c r="B38" s="34"/>
      <c r="C38" s="35"/>
      <c r="D38" s="35"/>
      <c r="E38" s="35"/>
      <c r="F38" s="35"/>
      <c r="G38" s="35"/>
      <c r="H38" s="35"/>
    </row>
    <row r="39" spans="1:8" x14ac:dyDescent="0.25">
      <c r="A39" s="36"/>
      <c r="B39" s="37"/>
      <c r="C39" s="38"/>
      <c r="D39" s="38"/>
      <c r="E39" s="38"/>
      <c r="F39" s="38"/>
      <c r="G39" s="38"/>
      <c r="H39" s="38"/>
    </row>
    <row r="40" spans="1:8" x14ac:dyDescent="0.25">
      <c r="A40" s="39" t="s">
        <v>37</v>
      </c>
      <c r="B40" s="40"/>
      <c r="C40" s="40"/>
      <c r="D40" s="40"/>
      <c r="E40" s="40"/>
      <c r="F40" s="40"/>
      <c r="G40" s="40"/>
      <c r="H40" s="40"/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x14ac:dyDescent="0.25">
      <c r="A42" s="40"/>
      <c r="B42" s="40"/>
      <c r="C42" s="40"/>
      <c r="D42" s="40"/>
      <c r="E42" s="40"/>
      <c r="F42" s="40"/>
      <c r="G42" s="40"/>
      <c r="H42" s="40"/>
    </row>
    <row r="43" spans="1:8" x14ac:dyDescent="0.25">
      <c r="A43" s="40"/>
      <c r="B43" s="40"/>
      <c r="C43" s="40"/>
      <c r="D43" s="40"/>
      <c r="E43" s="40"/>
      <c r="F43" s="40"/>
      <c r="G43" s="40"/>
      <c r="H43" s="40"/>
    </row>
    <row r="44" spans="1:8" x14ac:dyDescent="0.25">
      <c r="A44" s="40"/>
      <c r="B44" s="40"/>
      <c r="C44" s="40"/>
      <c r="D44" s="40"/>
      <c r="E44" s="40"/>
      <c r="F44" s="40"/>
      <c r="G44" s="40"/>
      <c r="H44" s="40"/>
    </row>
    <row r="45" spans="1:8" x14ac:dyDescent="0.25">
      <c r="A45" s="36"/>
      <c r="B45" s="37"/>
      <c r="C45" s="38"/>
      <c r="D45" s="38"/>
      <c r="E45" s="38"/>
      <c r="F45" s="38"/>
      <c r="G45" s="38"/>
      <c r="H45" s="38"/>
    </row>
    <row r="46" spans="1:8" ht="30" x14ac:dyDescent="0.25">
      <c r="A46" s="14" t="s">
        <v>38</v>
      </c>
      <c r="B46" s="41" t="s">
        <v>39</v>
      </c>
      <c r="C46" s="14" t="s">
        <v>40</v>
      </c>
      <c r="D46" s="14" t="s">
        <v>41</v>
      </c>
      <c r="E46" s="14" t="s">
        <v>42</v>
      </c>
      <c r="F46" s="16" t="s">
        <v>43</v>
      </c>
      <c r="G46" s="38"/>
      <c r="H46" s="38"/>
    </row>
    <row r="47" spans="1:8" x14ac:dyDescent="0.25">
      <c r="A47" s="25"/>
      <c r="B47" s="18"/>
      <c r="C47" s="17"/>
      <c r="D47" s="17"/>
      <c r="E47" s="17"/>
      <c r="F47" s="17"/>
      <c r="G47" s="38"/>
      <c r="H47" s="38"/>
    </row>
    <row r="48" spans="1:8" x14ac:dyDescent="0.25">
      <c r="A48" s="19" t="s">
        <v>44</v>
      </c>
      <c r="B48" s="20">
        <f>SUM(B49:OB_CORTO_PLAZO_FIN_01)</f>
        <v>0</v>
      </c>
      <c r="C48" s="20">
        <f>SUM(C49:fgsgfdfdfzxvzcvczv)</f>
        <v>0</v>
      </c>
      <c r="D48" s="20">
        <f>SUM(D49:OB_CORTO_PLAZO_FIN_03)</f>
        <v>0</v>
      </c>
      <c r="E48" s="20">
        <f>SUM(E49:gfhdhdgh)</f>
        <v>0</v>
      </c>
      <c r="F48" s="20">
        <f>SUM(F49:OB_CORTO_PLAZO_FIN_05)</f>
        <v>0</v>
      </c>
      <c r="G48" s="38"/>
      <c r="H48" s="38"/>
    </row>
    <row r="49" spans="1:8" x14ac:dyDescent="0.25">
      <c r="A49" s="31" t="s">
        <v>45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42"/>
      <c r="H49" s="42"/>
    </row>
    <row r="50" spans="1:8" x14ac:dyDescent="0.25">
      <c r="A50" s="31" t="s">
        <v>46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42"/>
      <c r="H50" s="42"/>
    </row>
    <row r="51" spans="1:8" x14ac:dyDescent="0.25">
      <c r="A51" s="31" t="s">
        <v>47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42"/>
      <c r="H51" s="42"/>
    </row>
    <row r="52" spans="1:8" x14ac:dyDescent="0.25">
      <c r="A52" s="43" t="s">
        <v>30</v>
      </c>
      <c r="B52" s="34"/>
      <c r="C52" s="35"/>
      <c r="D52" s="35"/>
      <c r="E52" s="35"/>
      <c r="F52" s="35"/>
      <c r="G52" s="38"/>
      <c r="H52" s="38"/>
    </row>
    <row r="53" spans="1:8" x14ac:dyDescent="0.25">
      <c r="A53" s="38"/>
      <c r="B53" s="37"/>
      <c r="C53" s="38"/>
      <c r="D53" s="38"/>
      <c r="E53" s="38"/>
      <c r="F53" s="38"/>
      <c r="G53" s="38"/>
      <c r="H53" s="38"/>
    </row>
  </sheetData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37 C8:H12 C13:IV14 C15:H37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fgsgfdfdfzxvzcvczv</vt:lpstr>
      <vt:lpstr>gfhdhdgh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zfds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2020-03-18T17:53:53Z</dcterms:created>
  <dcterms:modified xsi:type="dcterms:W3CDTF">2020-03-18T17:55:15Z</dcterms:modified>
</cp:coreProperties>
</file>